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Lily\Documents\CCNZ 2018 01\3. Education Consulting Service\Code of Practice\"/>
    </mc:Choice>
  </mc:AlternateContent>
  <bookViews>
    <workbookView xWindow="90" yWindow="75" windowWidth="9360" windowHeight="5160"/>
  </bookViews>
  <sheets>
    <sheet name="Grades, Marks" sheetId="1" r:id="rId1"/>
    <sheet name="Details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</sheets>
  <definedNames>
    <definedName name="_xlnm.Print_Area" localSheetId="1">Details!$1:$1048576</definedName>
    <definedName name="Z_607E02A0_4E1F_11D3_B8E1_C9E4BA9CF52D_.wvu.PrintArea" localSheetId="1" hidden="1">Details!$1:$1048576</definedName>
  </definedNames>
  <calcPr calcId="162913"/>
  <customWorkbookViews>
    <customWorkbookView name="Kas IKEDA - Personal View" guid="{607E02A0-4E1F-11D3-B8E1-C9E4BA9CF52D}" mergeInterval="0" personalView="1" maximized="1" windowWidth="1020" windowHeight="615" activeSheetId="1"/>
    <customWorkbookView name="Kazufumi IKEDA - Personal View" guid="{1DCA0EE0-E317-11D2-B8E0-D646A797BF38}" mergeInterval="0" personalView="1" maximized="1" windowWidth="1020" windowHeight="615" activeSheetId="1"/>
  </customWorkbookViews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C10" i="3"/>
  <c r="E12" i="3"/>
  <c r="E13" i="3"/>
  <c r="E17" i="3" s="1"/>
  <c r="E14" i="3"/>
  <c r="E15" i="3"/>
  <c r="E16" i="3"/>
  <c r="C17" i="3"/>
  <c r="E19" i="3"/>
  <c r="E21" i="3" s="1"/>
  <c r="E20" i="3"/>
  <c r="C21" i="3"/>
  <c r="E26" i="3"/>
  <c r="E27" i="3"/>
  <c r="E29" i="3"/>
  <c r="E30" i="3"/>
  <c r="C31" i="3"/>
  <c r="E33" i="3"/>
  <c r="E34" i="3"/>
  <c r="E35" i="3"/>
  <c r="E36" i="3"/>
  <c r="E37" i="3"/>
  <c r="E38" i="3"/>
  <c r="C39" i="3"/>
  <c r="E41" i="3"/>
  <c r="E42" i="3"/>
  <c r="E43" i="3"/>
  <c r="E44" i="3"/>
  <c r="E45" i="3"/>
  <c r="C46" i="3"/>
  <c r="E46" i="3"/>
  <c r="E48" i="3"/>
  <c r="E50" i="3"/>
  <c r="E51" i="3"/>
  <c r="E52" i="3"/>
  <c r="C53" i="3"/>
  <c r="E53" i="3"/>
  <c r="D14" i="1"/>
  <c r="D15" i="1"/>
  <c r="D21" i="1"/>
  <c r="D22" i="1"/>
  <c r="D23" i="1"/>
  <c r="D24" i="1"/>
  <c r="E31" i="3" l="1"/>
  <c r="E10" i="3"/>
  <c r="H55" i="3" s="1"/>
  <c r="E39" i="3"/>
  <c r="H22" i="3"/>
  <c r="H54" i="3" l="1"/>
</calcChain>
</file>

<file path=xl/sharedStrings.xml><?xml version="1.0" encoding="utf-8"?>
<sst xmlns="http://schemas.openxmlformats.org/spreadsheetml/2006/main" count="151" uniqueCount="73">
  <si>
    <t>GRADE</t>
  </si>
  <si>
    <t>B-</t>
  </si>
  <si>
    <t>AVERAGE</t>
  </si>
  <si>
    <t>TOTAL</t>
  </si>
  <si>
    <t>PAPER</t>
  </si>
  <si>
    <t>First Semester</t>
  </si>
  <si>
    <t>Advanced Marketing A</t>
  </si>
  <si>
    <t>Research Methods in Marketing A</t>
  </si>
  <si>
    <t>Advanced Marketing B</t>
  </si>
  <si>
    <t>Reseach Methods in Marketing B</t>
  </si>
  <si>
    <t>Information Technology in Marketing</t>
  </si>
  <si>
    <t>Advanced Communications Research</t>
  </si>
  <si>
    <t>Second Semester</t>
  </si>
  <si>
    <t>AMA</t>
  </si>
  <si>
    <t>RMA</t>
  </si>
  <si>
    <t>AMB</t>
  </si>
  <si>
    <t>RMB</t>
  </si>
  <si>
    <t>IT</t>
  </si>
  <si>
    <t>CR</t>
  </si>
  <si>
    <t>Advanced Buyer Behaviour A</t>
  </si>
  <si>
    <t>BBA</t>
  </si>
  <si>
    <t>C+</t>
  </si>
  <si>
    <t>646.701FC</t>
  </si>
  <si>
    <t>646.703FC</t>
  </si>
  <si>
    <t>646.705FC</t>
  </si>
  <si>
    <t>646.702SC</t>
  </si>
  <si>
    <t>646.704SC</t>
  </si>
  <si>
    <t>646.709SC</t>
  </si>
  <si>
    <t>646.710SC</t>
  </si>
  <si>
    <t>Critique 1</t>
  </si>
  <si>
    <t>Essay 1</t>
  </si>
  <si>
    <t>Essay 2</t>
  </si>
  <si>
    <t>Essay 3</t>
  </si>
  <si>
    <t>4 Summary</t>
  </si>
  <si>
    <t>Exam</t>
  </si>
  <si>
    <t>Replication</t>
  </si>
  <si>
    <t>Total</t>
  </si>
  <si>
    <t>Marks</t>
  </si>
  <si>
    <t>Grade</t>
  </si>
  <si>
    <t>B</t>
  </si>
  <si>
    <t>%</t>
  </si>
  <si>
    <t>Ass 1</t>
  </si>
  <si>
    <t>Qualitative</t>
  </si>
  <si>
    <t>Lit review</t>
  </si>
  <si>
    <t>Conceptual</t>
  </si>
  <si>
    <t>646.702FC</t>
  </si>
  <si>
    <t>Ass 2</t>
  </si>
  <si>
    <t>Ass 3</t>
  </si>
  <si>
    <t>Research</t>
  </si>
  <si>
    <t>1ST AVR</t>
  </si>
  <si>
    <t>2ND AVR</t>
  </si>
  <si>
    <t>YEAR AVR</t>
  </si>
  <si>
    <t>Weight</t>
  </si>
  <si>
    <t>C-</t>
  </si>
  <si>
    <t>Question</t>
  </si>
  <si>
    <t>Ass 4</t>
  </si>
  <si>
    <t>C</t>
  </si>
  <si>
    <t>Essay</t>
  </si>
  <si>
    <t xml:space="preserve">B </t>
  </si>
  <si>
    <t xml:space="preserve">C </t>
  </si>
  <si>
    <t>Sub Total</t>
  </si>
  <si>
    <t>Average</t>
  </si>
  <si>
    <t>MARKS</t>
  </si>
  <si>
    <t>A-75, B+70, B65, B-60, C+55, C50</t>
  </si>
  <si>
    <t>Presentation 2</t>
  </si>
  <si>
    <t>Presentation 1</t>
  </si>
  <si>
    <t>A-</t>
  </si>
  <si>
    <t>A+</t>
  </si>
  <si>
    <t>Presention 1</t>
  </si>
  <si>
    <t>A</t>
  </si>
  <si>
    <t>Presention 2</t>
  </si>
  <si>
    <t>* Continue to Details</t>
  </si>
  <si>
    <t>AUCKLAND  PGDipCom (Marketing)  Academic Transcript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</si>
</sst>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2" borderId="1" xfId="0" applyFont="1" applyFill="1" applyBorder="1"/>
    <xf numFmtId="3" fontId="2" fillId="0" borderId="1" xfId="0" applyNumberFormat="1" applyFont="1" applyBorder="1"/>
    <xf numFmtId="2" fontId="2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76" fontId="5" fillId="0" borderId="0" xfId="0" applyNumberFormat="1" applyFont="1"/>
    <xf numFmtId="0" fontId="6" fillId="0" borderId="0" xfId="0" applyFont="1"/>
    <xf numFmtId="176" fontId="6" fillId="0" borderId="0" xfId="0" applyNumberFormat="1" applyFont="1"/>
    <xf numFmtId="0" fontId="5" fillId="2" borderId="0" xfId="0" applyFont="1" applyFill="1"/>
    <xf numFmtId="0" fontId="7" fillId="0" borderId="0" xfId="0" applyFont="1"/>
    <xf numFmtId="0" fontId="5" fillId="0" borderId="0" xfId="0" applyFont="1" applyFill="1"/>
    <xf numFmtId="176" fontId="5" fillId="0" borderId="0" xfId="0" applyNumberFormat="1" applyFont="1" applyFill="1"/>
    <xf numFmtId="0" fontId="6" fillId="0" borderId="0" xfId="0" applyFont="1" applyAlignment="1">
      <alignment horizontal="center"/>
    </xf>
    <xf numFmtId="176" fontId="7" fillId="0" borderId="0" xfId="0" applyNumberFormat="1" applyFont="1"/>
    <xf numFmtId="0" fontId="7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2" fontId="7" fillId="0" borderId="0" xfId="0" applyNumberFormat="1" applyFont="1"/>
    <xf numFmtId="0" fontId="7" fillId="0" borderId="0" xfId="0" applyFont="1" applyFill="1"/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/>
    <xf numFmtId="2" fontId="8" fillId="0" borderId="1" xfId="0" applyNumberFormat="1" applyFont="1" applyBorder="1"/>
    <xf numFmtId="0" fontId="8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1</xdr:col>
      <xdr:colOff>2009775</xdr:colOff>
      <xdr:row>6</xdr:row>
      <xdr:rowOff>190500</xdr:rowOff>
    </xdr:to>
    <xdr:pic>
      <xdr:nvPicPr>
        <xdr:cNvPr id="1028" name="図 4">
          <a:extLst>
            <a:ext uri="{FF2B5EF4-FFF2-40B4-BE49-F238E27FC236}">
              <a16:creationId xmlns:a16="http://schemas.microsoft.com/office/drawing/2014/main" id="{BA65AD67-77A9-48F2-8440-27E69E1A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0"/>
          <a:ext cx="66675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28"/>
  <sheetViews>
    <sheetView tabSelected="1" zoomScale="75" workbookViewId="0">
      <selection activeCell="D38" sqref="D38"/>
    </sheetView>
  </sheetViews>
  <sheetFormatPr defaultColWidth="8.85546875" defaultRowHeight="15.75" x14ac:dyDescent="0.25"/>
  <cols>
    <col min="1" max="1" width="18" style="1" customWidth="1"/>
    <col min="2" max="2" width="41.140625" style="1" customWidth="1"/>
    <col min="3" max="3" width="9.7109375" style="1" customWidth="1"/>
    <col min="4" max="5" width="8.7109375" style="1" customWidth="1"/>
    <col min="6" max="16384" width="8.85546875" style="1"/>
  </cols>
  <sheetData>
    <row r="8" spans="1:5" ht="20.25" x14ac:dyDescent="0.3">
      <c r="A8" s="9" t="s">
        <v>72</v>
      </c>
      <c r="B8" s="10"/>
      <c r="C8" s="10"/>
      <c r="D8" s="10"/>
      <c r="E8" s="10"/>
    </row>
    <row r="9" spans="1:5" x14ac:dyDescent="0.25">
      <c r="A9" s="2"/>
      <c r="B9" s="8" t="s">
        <v>4</v>
      </c>
      <c r="C9" s="6" t="s">
        <v>0</v>
      </c>
      <c r="D9" s="8" t="s">
        <v>62</v>
      </c>
      <c r="E9" s="6"/>
    </row>
    <row r="10" spans="1:5" x14ac:dyDescent="0.25">
      <c r="A10" s="3" t="s">
        <v>5</v>
      </c>
      <c r="B10" s="2"/>
      <c r="C10" s="12"/>
      <c r="D10" s="2"/>
      <c r="E10" s="2"/>
    </row>
    <row r="11" spans="1:5" x14ac:dyDescent="0.25">
      <c r="A11" s="4" t="s">
        <v>22</v>
      </c>
      <c r="B11" s="2" t="s">
        <v>6</v>
      </c>
      <c r="C11" s="33" t="s">
        <v>58</v>
      </c>
      <c r="D11" s="5">
        <v>69.099999999999994</v>
      </c>
      <c r="E11" s="5" t="s">
        <v>13</v>
      </c>
    </row>
    <row r="12" spans="1:5" x14ac:dyDescent="0.25">
      <c r="A12" s="2" t="s">
        <v>23</v>
      </c>
      <c r="B12" s="2" t="s">
        <v>7</v>
      </c>
      <c r="C12" s="33" t="s">
        <v>39</v>
      </c>
      <c r="D12" s="5">
        <v>65.02</v>
      </c>
      <c r="E12" s="5" t="s">
        <v>14</v>
      </c>
    </row>
    <row r="13" spans="1:5" x14ac:dyDescent="0.25">
      <c r="A13" s="2" t="s">
        <v>24</v>
      </c>
      <c r="B13" s="2" t="s">
        <v>19</v>
      </c>
      <c r="C13" s="33" t="s">
        <v>1</v>
      </c>
      <c r="D13" s="5">
        <v>62.8</v>
      </c>
      <c r="E13" s="5" t="s">
        <v>20</v>
      </c>
    </row>
    <row r="14" spans="1:5" x14ac:dyDescent="0.25">
      <c r="A14" s="6" t="s">
        <v>60</v>
      </c>
      <c r="B14" s="2"/>
      <c r="C14" s="33"/>
      <c r="D14" s="7">
        <f>SUM(D11:D13)</f>
        <v>196.92000000000002</v>
      </c>
      <c r="E14" s="5"/>
    </row>
    <row r="15" spans="1:5" s="42" customFormat="1" x14ac:dyDescent="0.25">
      <c r="A15" s="40" t="s">
        <v>61</v>
      </c>
      <c r="B15" s="40"/>
      <c r="C15" s="33"/>
      <c r="D15" s="41">
        <f>AVERAGE(D11:D13)</f>
        <v>65.64</v>
      </c>
      <c r="E15" s="41"/>
    </row>
    <row r="16" spans="1:5" x14ac:dyDescent="0.25">
      <c r="A16" s="3" t="s">
        <v>12</v>
      </c>
      <c r="B16" s="2"/>
      <c r="C16" s="33"/>
      <c r="D16" s="5"/>
      <c r="E16" s="5"/>
    </row>
    <row r="17" spans="1:5" x14ac:dyDescent="0.25">
      <c r="A17" s="2" t="s">
        <v>25</v>
      </c>
      <c r="B17" s="2" t="s">
        <v>8</v>
      </c>
      <c r="C17" s="33" t="s">
        <v>21</v>
      </c>
      <c r="D17" s="5">
        <v>59.25</v>
      </c>
      <c r="E17" s="5" t="s">
        <v>15</v>
      </c>
    </row>
    <row r="18" spans="1:5" x14ac:dyDescent="0.25">
      <c r="A18" s="2" t="s">
        <v>26</v>
      </c>
      <c r="B18" s="2" t="s">
        <v>9</v>
      </c>
      <c r="C18" s="33" t="s">
        <v>59</v>
      </c>
      <c r="D18" s="5">
        <v>54.71</v>
      </c>
      <c r="E18" s="5" t="s">
        <v>16</v>
      </c>
    </row>
    <row r="19" spans="1:5" x14ac:dyDescent="0.25">
      <c r="A19" s="2" t="s">
        <v>27</v>
      </c>
      <c r="B19" s="2" t="s">
        <v>10</v>
      </c>
      <c r="C19" s="33" t="s">
        <v>1</v>
      </c>
      <c r="D19" s="5">
        <v>64.05</v>
      </c>
      <c r="E19" s="5" t="s">
        <v>17</v>
      </c>
    </row>
    <row r="20" spans="1:5" x14ac:dyDescent="0.25">
      <c r="A20" s="2" t="s">
        <v>28</v>
      </c>
      <c r="B20" s="2" t="s">
        <v>11</v>
      </c>
      <c r="C20" s="33" t="s">
        <v>39</v>
      </c>
      <c r="D20" s="5">
        <v>68.7</v>
      </c>
      <c r="E20" s="5" t="s">
        <v>18</v>
      </c>
    </row>
    <row r="21" spans="1:5" x14ac:dyDescent="0.25">
      <c r="A21" s="6" t="s">
        <v>60</v>
      </c>
      <c r="B21" s="2"/>
      <c r="C21" s="11"/>
      <c r="D21" s="7">
        <f>SUM(D17:D20)</f>
        <v>246.70999999999998</v>
      </c>
      <c r="E21" s="5"/>
    </row>
    <row r="22" spans="1:5" s="42" customFormat="1" x14ac:dyDescent="0.25">
      <c r="A22" s="40" t="s">
        <v>61</v>
      </c>
      <c r="B22" s="40"/>
      <c r="C22" s="33"/>
      <c r="D22" s="41">
        <f>AVERAGE(D17:D20)</f>
        <v>61.677499999999995</v>
      </c>
      <c r="E22" s="41"/>
    </row>
    <row r="23" spans="1:5" x14ac:dyDescent="0.25">
      <c r="A23" s="6" t="s">
        <v>3</v>
      </c>
      <c r="B23" s="2"/>
      <c r="C23" s="13"/>
      <c r="D23" s="7">
        <f>D14+D21</f>
        <v>443.63</v>
      </c>
      <c r="E23" s="5"/>
    </row>
    <row r="24" spans="1:5" s="42" customFormat="1" x14ac:dyDescent="0.25">
      <c r="A24" s="40" t="s">
        <v>2</v>
      </c>
      <c r="B24" s="40"/>
      <c r="C24" s="33"/>
      <c r="D24" s="41">
        <f>D23/7</f>
        <v>63.375714285714288</v>
      </c>
      <c r="E24" s="41"/>
    </row>
    <row r="25" spans="1:5" x14ac:dyDescent="0.25">
      <c r="A25" s="6"/>
      <c r="B25" s="2"/>
      <c r="C25" s="13"/>
      <c r="D25" s="7"/>
      <c r="E25" s="5"/>
    </row>
    <row r="26" spans="1:5" x14ac:dyDescent="0.25">
      <c r="A26" s="6"/>
      <c r="B26" s="34" t="s">
        <v>63</v>
      </c>
      <c r="C26" s="13"/>
      <c r="D26" s="7"/>
      <c r="E26" s="5"/>
    </row>
    <row r="28" spans="1:5" ht="18.75" x14ac:dyDescent="0.3">
      <c r="B28" s="14" t="s">
        <v>71</v>
      </c>
    </row>
  </sheetData>
  <customSheetViews>
    <customSheetView guid="{607E02A0-4E1F-11D3-B8E1-C9E4BA9CF52D}" scale="75" showRuler="0">
      <selection activeCell="H15" sqref="H15"/>
      <rowBreaks count="1" manualBreakCount="1">
        <brk id="32" max="16383" man="1"/>
      </rowBreaks>
      <pageMargins left="0.75" right="0.75" top="1" bottom="1" header="0.5" footer="0.5"/>
      <pageSetup paperSize="9" orientation="portrait" horizontalDpi="180" verticalDpi="180" r:id="rId1"/>
      <headerFooter alignWithMargins="0">
        <oddHeader>&amp;A</oddHeader>
        <oddFooter>Page &amp;P</oddFooter>
      </headerFooter>
    </customSheetView>
    <customSheetView guid="{1DCA0EE0-E317-11D2-B8E0-D646A797BF38}" scale="75" showRuler="0">
      <selection activeCell="H6" sqref="H6"/>
      <rowBreaks count="1" manualBreakCount="1">
        <brk id="31" max="16383" man="1"/>
      </rowBreaks>
      <pageMargins left="0.75" right="0.75" top="1" bottom="1" header="0.5" footer="0.5"/>
      <pageSetup paperSize="9" orientation="portrait" horizontalDpi="180" verticalDpi="180" r:id="rId2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pageSetup paperSize="9" orientation="portrait" horizontalDpi="180" verticalDpi="180" r:id="rId3"/>
  <headerFooter alignWithMargins="0">
    <oddHeader>&amp;A</oddHeader>
    <oddFooter>Page &amp;P</oddFooter>
  </headerFooter>
  <rowBreaks count="1" manualBreakCount="1">
    <brk id="32" max="16383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5" workbookViewId="0">
      <selection activeCell="N43" sqref="N43"/>
    </sheetView>
  </sheetViews>
  <sheetFormatPr defaultColWidth="8.85546875" defaultRowHeight="12.75" x14ac:dyDescent="0.2"/>
  <cols>
    <col min="1" max="1" width="11.140625" style="15" customWidth="1"/>
    <col min="2" max="2" width="14.5703125" style="15" customWidth="1"/>
    <col min="3" max="6" width="8.85546875" style="15"/>
    <col min="7" max="7" width="9" style="15" bestFit="1" customWidth="1"/>
    <col min="8" max="16384" width="8.85546875" style="15"/>
  </cols>
  <sheetData>
    <row r="1" spans="1:7" x14ac:dyDescent="0.2">
      <c r="A1" s="20" t="s">
        <v>5</v>
      </c>
      <c r="B1" s="20"/>
    </row>
    <row r="2" spans="1:7" x14ac:dyDescent="0.2">
      <c r="A2" s="32" t="s">
        <v>22</v>
      </c>
      <c r="B2" s="16" t="s">
        <v>13</v>
      </c>
      <c r="C2" s="16" t="s">
        <v>52</v>
      </c>
      <c r="D2" s="16" t="s">
        <v>40</v>
      </c>
      <c r="E2" s="16" t="s">
        <v>37</v>
      </c>
      <c r="F2" s="16" t="s">
        <v>38</v>
      </c>
    </row>
    <row r="3" spans="1:7" x14ac:dyDescent="0.2">
      <c r="B3" s="15" t="s">
        <v>29</v>
      </c>
      <c r="C3" s="15">
        <v>5</v>
      </c>
      <c r="D3" s="17">
        <v>75</v>
      </c>
      <c r="E3" s="17">
        <f>(C3*D3)/100</f>
        <v>3.75</v>
      </c>
    </row>
    <row r="4" spans="1:7" x14ac:dyDescent="0.2">
      <c r="B4" s="15" t="s">
        <v>30</v>
      </c>
      <c r="C4" s="15">
        <v>15</v>
      </c>
      <c r="D4" s="17">
        <v>70</v>
      </c>
      <c r="E4" s="17">
        <f t="shared" ref="E4:E9" si="0">(C4*D4)/100</f>
        <v>10.5</v>
      </c>
    </row>
    <row r="5" spans="1:7" x14ac:dyDescent="0.2">
      <c r="B5" s="15" t="s">
        <v>31</v>
      </c>
      <c r="C5" s="15">
        <v>20</v>
      </c>
      <c r="D5" s="17">
        <v>75</v>
      </c>
      <c r="E5" s="17">
        <f t="shared" si="0"/>
        <v>15</v>
      </c>
    </row>
    <row r="6" spans="1:7" s="22" customFormat="1" x14ac:dyDescent="0.2">
      <c r="B6" s="22" t="s">
        <v>32</v>
      </c>
      <c r="C6" s="22">
        <v>12</v>
      </c>
      <c r="D6" s="23">
        <v>65</v>
      </c>
      <c r="E6" s="23">
        <f t="shared" si="0"/>
        <v>7.8</v>
      </c>
    </row>
    <row r="7" spans="1:7" s="22" customFormat="1" x14ac:dyDescent="0.2">
      <c r="B7" s="22" t="s">
        <v>33</v>
      </c>
      <c r="C7" s="22">
        <v>8</v>
      </c>
      <c r="D7" s="23">
        <v>50</v>
      </c>
      <c r="E7" s="23">
        <f t="shared" si="0"/>
        <v>4</v>
      </c>
    </row>
    <row r="8" spans="1:7" x14ac:dyDescent="0.2">
      <c r="A8" s="22"/>
      <c r="B8" s="22" t="s">
        <v>35</v>
      </c>
      <c r="C8" s="22">
        <v>25</v>
      </c>
      <c r="D8" s="23">
        <v>75</v>
      </c>
      <c r="E8" s="23">
        <f t="shared" si="0"/>
        <v>18.75</v>
      </c>
    </row>
    <row r="9" spans="1:7" x14ac:dyDescent="0.2">
      <c r="A9" s="22"/>
      <c r="B9" s="22" t="s">
        <v>34</v>
      </c>
      <c r="C9" s="22">
        <v>15</v>
      </c>
      <c r="D9" s="23">
        <v>62</v>
      </c>
      <c r="E9" s="23">
        <f t="shared" si="0"/>
        <v>9.3000000000000007</v>
      </c>
    </row>
    <row r="10" spans="1:7" x14ac:dyDescent="0.2">
      <c r="B10" s="18" t="s">
        <v>36</v>
      </c>
      <c r="C10" s="18">
        <f>SUM(C3:C9)</f>
        <v>100</v>
      </c>
      <c r="D10" s="19"/>
      <c r="E10" s="29">
        <f>SUM(E3:E9)</f>
        <v>69.099999999999994</v>
      </c>
      <c r="F10" s="24" t="s">
        <v>1</v>
      </c>
      <c r="G10" s="26" t="s">
        <v>39</v>
      </c>
    </row>
    <row r="11" spans="1:7" x14ac:dyDescent="0.2">
      <c r="A11" s="32" t="s">
        <v>45</v>
      </c>
      <c r="B11" s="16" t="s">
        <v>14</v>
      </c>
      <c r="C11" s="16" t="s">
        <v>52</v>
      </c>
      <c r="D11" s="27" t="s">
        <v>40</v>
      </c>
      <c r="E11" s="27" t="s">
        <v>37</v>
      </c>
      <c r="F11" s="16" t="s">
        <v>38</v>
      </c>
    </row>
    <row r="12" spans="1:7" x14ac:dyDescent="0.2">
      <c r="B12" s="15" t="s">
        <v>41</v>
      </c>
      <c r="C12" s="15">
        <v>10</v>
      </c>
      <c r="D12" s="17">
        <v>70</v>
      </c>
      <c r="E12" s="17">
        <f>(C12*D12)/100</f>
        <v>7</v>
      </c>
    </row>
    <row r="13" spans="1:7" x14ac:dyDescent="0.2">
      <c r="B13" s="15" t="s">
        <v>46</v>
      </c>
      <c r="C13" s="15">
        <v>7</v>
      </c>
      <c r="D13" s="17">
        <v>61</v>
      </c>
      <c r="E13" s="17">
        <f>(C13*D13)/100</f>
        <v>4.2699999999999996</v>
      </c>
    </row>
    <row r="14" spans="1:7" x14ac:dyDescent="0.2">
      <c r="B14" s="15" t="s">
        <v>47</v>
      </c>
      <c r="C14" s="15">
        <v>23</v>
      </c>
      <c r="D14" s="17">
        <v>65</v>
      </c>
      <c r="E14" s="17">
        <f>(C14*D14)/100</f>
        <v>14.95</v>
      </c>
    </row>
    <row r="15" spans="1:7" x14ac:dyDescent="0.2">
      <c r="B15" s="15" t="s">
        <v>42</v>
      </c>
      <c r="C15" s="15">
        <v>20</v>
      </c>
      <c r="D15" s="17">
        <v>74</v>
      </c>
      <c r="E15" s="17">
        <f>(C15*D15)/100</f>
        <v>14.8</v>
      </c>
    </row>
    <row r="16" spans="1:7" s="22" customFormat="1" x14ac:dyDescent="0.2">
      <c r="B16" s="22" t="s">
        <v>34</v>
      </c>
      <c r="C16" s="22">
        <v>40</v>
      </c>
      <c r="D16" s="23">
        <v>60</v>
      </c>
      <c r="E16" s="23">
        <f>(C16*D16)/100</f>
        <v>24</v>
      </c>
    </row>
    <row r="17" spans="1:8" x14ac:dyDescent="0.2">
      <c r="B17" s="18" t="s">
        <v>36</v>
      </c>
      <c r="C17" s="18">
        <f>SUM(C12:C16)</f>
        <v>100</v>
      </c>
      <c r="D17" s="19"/>
      <c r="E17" s="29">
        <f>SUM(E12:E16)</f>
        <v>65.02</v>
      </c>
      <c r="F17" s="24" t="s">
        <v>1</v>
      </c>
      <c r="G17" s="26" t="s">
        <v>39</v>
      </c>
    </row>
    <row r="18" spans="1:8" x14ac:dyDescent="0.2">
      <c r="A18" s="32" t="s">
        <v>24</v>
      </c>
      <c r="B18" s="16" t="s">
        <v>20</v>
      </c>
      <c r="C18" s="16" t="s">
        <v>52</v>
      </c>
      <c r="D18" s="27" t="s">
        <v>40</v>
      </c>
      <c r="E18" s="27" t="s">
        <v>37</v>
      </c>
      <c r="F18" s="16" t="s">
        <v>38</v>
      </c>
    </row>
    <row r="19" spans="1:8" x14ac:dyDescent="0.2">
      <c r="B19" s="15" t="s">
        <v>43</v>
      </c>
      <c r="C19" s="15">
        <v>40</v>
      </c>
      <c r="D19" s="17">
        <v>55</v>
      </c>
      <c r="E19" s="17">
        <f>(C19*D19)/100</f>
        <v>22</v>
      </c>
    </row>
    <row r="20" spans="1:8" x14ac:dyDescent="0.2">
      <c r="B20" s="15" t="s">
        <v>44</v>
      </c>
      <c r="C20" s="15">
        <v>60</v>
      </c>
      <c r="D20" s="17">
        <v>68</v>
      </c>
      <c r="E20" s="17">
        <f>(C20*D20)/100</f>
        <v>40.799999999999997</v>
      </c>
    </row>
    <row r="21" spans="1:8" x14ac:dyDescent="0.2">
      <c r="B21" s="18" t="s">
        <v>36</v>
      </c>
      <c r="C21" s="18">
        <f>SUM(C19:C20)</f>
        <v>100</v>
      </c>
      <c r="D21" s="19"/>
      <c r="E21" s="29">
        <f>SUM(E19:E20)</f>
        <v>62.8</v>
      </c>
      <c r="F21" s="24" t="s">
        <v>21</v>
      </c>
      <c r="G21" s="26" t="s">
        <v>1</v>
      </c>
    </row>
    <row r="22" spans="1:8" x14ac:dyDescent="0.2">
      <c r="A22" s="21" t="s">
        <v>49</v>
      </c>
      <c r="H22" s="35">
        <f>AVERAGE(E10,E17,E21)</f>
        <v>65.64</v>
      </c>
    </row>
    <row r="23" spans="1:8" x14ac:dyDescent="0.2">
      <c r="A23" s="21"/>
      <c r="H23" s="25"/>
    </row>
    <row r="24" spans="1:8" x14ac:dyDescent="0.2">
      <c r="A24" s="20" t="s">
        <v>12</v>
      </c>
      <c r="B24" s="20"/>
    </row>
    <row r="25" spans="1:8" x14ac:dyDescent="0.2">
      <c r="A25" s="16" t="s">
        <v>25</v>
      </c>
      <c r="B25" s="16" t="s">
        <v>15</v>
      </c>
      <c r="C25" s="16" t="s">
        <v>52</v>
      </c>
      <c r="D25" s="16" t="s">
        <v>40</v>
      </c>
      <c r="E25" s="16" t="s">
        <v>37</v>
      </c>
      <c r="F25" s="16" t="s">
        <v>38</v>
      </c>
    </row>
    <row r="26" spans="1:8" s="21" customFormat="1" x14ac:dyDescent="0.2">
      <c r="B26" s="15" t="s">
        <v>54</v>
      </c>
      <c r="C26" s="15">
        <v>15</v>
      </c>
      <c r="D26" s="17">
        <v>55</v>
      </c>
      <c r="E26" s="28">
        <f>(C26*D26)/100</f>
        <v>8.25</v>
      </c>
    </row>
    <row r="27" spans="1:8" s="21" customFormat="1" ht="20.25" ph="1" x14ac:dyDescent="0.2">
      <c r="A27" s="21"/>
      <c r="B27" s="21" t="s">
        <v>65</v>
      </c>
      <c r="C27" s="21">
        <v>10</v>
      </c>
      <c r="D27" s="25">
        <v>75</v>
      </c>
      <c r="E27" s="37" ph="1">
        <f>(C27*D27)/100</f>
        <v>7.5</v>
      </c>
      <c r="F27" s="21" t="s">
        <v>66</v>
      </c>
      <c r="G27" s="21"/>
      <c r="H27" s="21"/>
    </row>
    <row r="28" spans="1:8" x14ac:dyDescent="0.2">
      <c r="A28" s="22"/>
      <c r="B28" s="15" t="s">
        <v>57</v>
      </c>
      <c r="C28" s="15">
        <v>15</v>
      </c>
      <c r="D28" s="17">
        <v>60</v>
      </c>
      <c r="E28" s="28">
        <v>9.5</v>
      </c>
    </row>
    <row r="29" spans="1:8" s="21" customFormat="1" x14ac:dyDescent="0.2">
      <c r="A29" s="36"/>
      <c r="B29" s="21" t="s">
        <v>64</v>
      </c>
      <c r="C29" s="21">
        <v>10</v>
      </c>
      <c r="D29" s="25">
        <v>60</v>
      </c>
      <c r="E29" s="37">
        <f>(C29*D29)/100</f>
        <v>6</v>
      </c>
      <c r="F29" s="38" t="s">
        <v>1</v>
      </c>
    </row>
    <row r="30" spans="1:8" x14ac:dyDescent="0.2">
      <c r="A30" s="22"/>
      <c r="B30" s="15" t="s">
        <v>34</v>
      </c>
      <c r="C30" s="15">
        <v>50</v>
      </c>
      <c r="D30" s="17">
        <v>56</v>
      </c>
      <c r="E30" s="28">
        <f>(C30*D30)/100</f>
        <v>28</v>
      </c>
    </row>
    <row r="31" spans="1:8" x14ac:dyDescent="0.2">
      <c r="B31" s="18" t="s">
        <v>36</v>
      </c>
      <c r="C31" s="18">
        <f>SUM(C26:C30)</f>
        <v>100</v>
      </c>
      <c r="D31" s="19"/>
      <c r="E31" s="30">
        <f>SUM(E26:E30)</f>
        <v>59.25</v>
      </c>
      <c r="F31" s="24" t="s">
        <v>56</v>
      </c>
      <c r="G31" s="26" t="s">
        <v>21</v>
      </c>
    </row>
    <row r="32" spans="1:8" x14ac:dyDescent="0.2">
      <c r="A32" s="32" t="s">
        <v>26</v>
      </c>
      <c r="B32" s="16" t="s">
        <v>16</v>
      </c>
      <c r="C32" s="16" t="s">
        <v>52</v>
      </c>
      <c r="D32" s="27" t="s">
        <v>40</v>
      </c>
      <c r="E32" s="27" t="s">
        <v>37</v>
      </c>
      <c r="F32" s="16" t="s">
        <v>38</v>
      </c>
    </row>
    <row r="33" spans="1:7" s="21" customFormat="1" x14ac:dyDescent="0.2">
      <c r="B33" s="15" t="s">
        <v>41</v>
      </c>
      <c r="C33" s="15">
        <v>10</v>
      </c>
      <c r="D33" s="17">
        <v>65</v>
      </c>
      <c r="E33" s="28">
        <f t="shared" ref="E33:E38" si="1">(C33*D33)/100</f>
        <v>6.5</v>
      </c>
    </row>
    <row r="34" spans="1:7" s="21" customFormat="1" x14ac:dyDescent="0.2">
      <c r="B34" s="15" t="s">
        <v>46</v>
      </c>
      <c r="C34" s="15">
        <v>5</v>
      </c>
      <c r="D34" s="17">
        <v>50</v>
      </c>
      <c r="E34" s="28">
        <f t="shared" si="1"/>
        <v>2.5</v>
      </c>
    </row>
    <row r="35" spans="1:7" x14ac:dyDescent="0.2">
      <c r="B35" s="15" t="s">
        <v>47</v>
      </c>
      <c r="C35" s="15">
        <v>5</v>
      </c>
      <c r="D35" s="17">
        <v>62.5</v>
      </c>
      <c r="E35" s="28">
        <f t="shared" si="1"/>
        <v>3.125</v>
      </c>
    </row>
    <row r="36" spans="1:7" x14ac:dyDescent="0.2">
      <c r="B36" s="15" t="s">
        <v>55</v>
      </c>
      <c r="C36" s="15">
        <v>5</v>
      </c>
      <c r="D36" s="17">
        <v>36.700000000000003</v>
      </c>
      <c r="E36" s="28">
        <f t="shared" si="1"/>
        <v>1.835</v>
      </c>
    </row>
    <row r="37" spans="1:7" x14ac:dyDescent="0.2">
      <c r="A37" s="22"/>
      <c r="B37" s="15" t="s">
        <v>48</v>
      </c>
      <c r="C37" s="15">
        <v>25</v>
      </c>
      <c r="D37" s="17">
        <v>75</v>
      </c>
      <c r="E37" s="28">
        <f t="shared" si="1"/>
        <v>18.75</v>
      </c>
    </row>
    <row r="38" spans="1:7" x14ac:dyDescent="0.2">
      <c r="A38" s="22"/>
      <c r="B38" s="15" t="s">
        <v>34</v>
      </c>
      <c r="C38" s="15">
        <v>50</v>
      </c>
      <c r="D38" s="17">
        <v>44</v>
      </c>
      <c r="E38" s="28">
        <f t="shared" si="1"/>
        <v>22</v>
      </c>
    </row>
    <row r="39" spans="1:7" x14ac:dyDescent="0.2">
      <c r="B39" s="18" t="s">
        <v>36</v>
      </c>
      <c r="C39" s="18">
        <f>SUM(C33:C38)</f>
        <v>100</v>
      </c>
      <c r="D39" s="19"/>
      <c r="E39" s="30">
        <f>SUM(E33:E38)</f>
        <v>54.71</v>
      </c>
      <c r="F39" s="24" t="s">
        <v>53</v>
      </c>
      <c r="G39" s="26" t="s">
        <v>56</v>
      </c>
    </row>
    <row r="40" spans="1:7" x14ac:dyDescent="0.2">
      <c r="A40" s="32" t="s">
        <v>27</v>
      </c>
      <c r="B40" s="16" t="s">
        <v>17</v>
      </c>
      <c r="C40" s="16" t="s">
        <v>52</v>
      </c>
      <c r="D40" s="27" t="s">
        <v>40</v>
      </c>
      <c r="E40" s="27" t="s">
        <v>37</v>
      </c>
      <c r="F40" s="16" t="s">
        <v>38</v>
      </c>
    </row>
    <row r="41" spans="1:7" s="21" customFormat="1" x14ac:dyDescent="0.2">
      <c r="A41" s="26"/>
      <c r="B41" s="38" t="s">
        <v>65</v>
      </c>
      <c r="C41" s="39">
        <v>5</v>
      </c>
      <c r="D41" s="37">
        <v>75</v>
      </c>
      <c r="E41" s="37">
        <f>(C41*D41)/100</f>
        <v>3.75</v>
      </c>
      <c r="F41" s="38" t="s">
        <v>66</v>
      </c>
    </row>
    <row r="42" spans="1:7" s="21" customFormat="1" x14ac:dyDescent="0.2">
      <c r="B42" s="15" t="s">
        <v>30</v>
      </c>
      <c r="C42" s="15">
        <v>15</v>
      </c>
      <c r="D42" s="28">
        <v>66</v>
      </c>
      <c r="E42" s="28">
        <f>(C42*D42)/100</f>
        <v>9.9</v>
      </c>
    </row>
    <row r="43" spans="1:7" x14ac:dyDescent="0.2">
      <c r="B43" s="15" t="s">
        <v>31</v>
      </c>
      <c r="C43" s="15">
        <v>15</v>
      </c>
      <c r="D43" s="28">
        <v>66</v>
      </c>
      <c r="E43" s="28">
        <f>(C43*D43)/100</f>
        <v>9.9</v>
      </c>
      <c r="F43" s="21"/>
    </row>
    <row r="44" spans="1:7" s="21" customFormat="1" x14ac:dyDescent="0.2">
      <c r="B44" s="21" t="s">
        <v>64</v>
      </c>
      <c r="C44" s="21">
        <v>5</v>
      </c>
      <c r="D44" s="37">
        <v>90</v>
      </c>
      <c r="E44" s="37">
        <f>(C44*D44)/100</f>
        <v>4.5</v>
      </c>
      <c r="F44" s="21" t="s">
        <v>67</v>
      </c>
    </row>
    <row r="45" spans="1:7" x14ac:dyDescent="0.2">
      <c r="A45" s="22"/>
      <c r="B45" s="15" t="s">
        <v>34</v>
      </c>
      <c r="C45" s="15">
        <v>60</v>
      </c>
      <c r="D45" s="31">
        <v>60</v>
      </c>
      <c r="E45" s="28">
        <f>(C45*D45)/100</f>
        <v>36</v>
      </c>
    </row>
    <row r="46" spans="1:7" x14ac:dyDescent="0.2">
      <c r="B46" s="18" t="s">
        <v>36</v>
      </c>
      <c r="C46" s="18">
        <f>SUM(C41:C45)</f>
        <v>100</v>
      </c>
      <c r="D46" s="19"/>
      <c r="E46" s="30">
        <f>SUM(E40:E45)</f>
        <v>64.05</v>
      </c>
      <c r="F46" s="24" t="s">
        <v>21</v>
      </c>
      <c r="G46" s="26" t="s">
        <v>1</v>
      </c>
    </row>
    <row r="47" spans="1:7" x14ac:dyDescent="0.2">
      <c r="A47" s="32" t="s">
        <v>28</v>
      </c>
      <c r="B47" s="16" t="s">
        <v>18</v>
      </c>
      <c r="C47" s="16" t="s">
        <v>52</v>
      </c>
      <c r="D47" s="27" t="s">
        <v>40</v>
      </c>
      <c r="E47" s="27" t="s">
        <v>37</v>
      </c>
      <c r="F47" s="16" t="s">
        <v>38</v>
      </c>
    </row>
    <row r="48" spans="1:7" s="21" customFormat="1" x14ac:dyDescent="0.2">
      <c r="B48" s="21" t="s">
        <v>68</v>
      </c>
      <c r="C48" s="21">
        <v>5</v>
      </c>
      <c r="D48" s="25">
        <v>80</v>
      </c>
      <c r="E48" s="37">
        <f>(C48*D48)/100</f>
        <v>4</v>
      </c>
      <c r="F48" s="21" t="s">
        <v>69</v>
      </c>
    </row>
    <row r="49" spans="1:8" s="21" customFormat="1" x14ac:dyDescent="0.2">
      <c r="B49" s="15" t="s">
        <v>30</v>
      </c>
      <c r="C49" s="15">
        <v>25</v>
      </c>
      <c r="D49" s="17">
        <v>69</v>
      </c>
      <c r="E49" s="28">
        <v>17.2</v>
      </c>
    </row>
    <row r="50" spans="1:8" s="21" customFormat="1" x14ac:dyDescent="0.2">
      <c r="A50" s="36"/>
      <c r="B50" s="21" t="s">
        <v>70</v>
      </c>
      <c r="C50" s="21">
        <v>5</v>
      </c>
      <c r="D50" s="25">
        <v>85</v>
      </c>
      <c r="E50" s="37">
        <f>(C50*D50)/100</f>
        <v>4.25</v>
      </c>
      <c r="F50" s="21" t="s">
        <v>67</v>
      </c>
    </row>
    <row r="51" spans="1:8" x14ac:dyDescent="0.2">
      <c r="A51" s="22"/>
      <c r="B51" s="15" t="s">
        <v>31</v>
      </c>
      <c r="C51" s="15">
        <v>20</v>
      </c>
      <c r="D51" s="17">
        <v>70</v>
      </c>
      <c r="E51" s="28">
        <f>(C51*D51)/100</f>
        <v>14</v>
      </c>
    </row>
    <row r="52" spans="1:8" x14ac:dyDescent="0.2">
      <c r="A52" s="22"/>
      <c r="B52" s="15" t="s">
        <v>34</v>
      </c>
      <c r="C52" s="15">
        <v>45</v>
      </c>
      <c r="D52" s="17">
        <v>65</v>
      </c>
      <c r="E52" s="28">
        <f>(C52*D52)/100</f>
        <v>29.25</v>
      </c>
    </row>
    <row r="53" spans="1:8" x14ac:dyDescent="0.2">
      <c r="B53" s="18" t="s">
        <v>36</v>
      </c>
      <c r="C53" s="18">
        <f>SUM(C48:C52)</f>
        <v>100</v>
      </c>
      <c r="D53" s="19"/>
      <c r="E53" s="30">
        <f>SUM(E48:E52)</f>
        <v>68.7</v>
      </c>
      <c r="F53" s="24" t="s">
        <v>1</v>
      </c>
      <c r="G53" s="26" t="s">
        <v>39</v>
      </c>
    </row>
    <row r="54" spans="1:8" x14ac:dyDescent="0.2">
      <c r="A54" s="21" t="s">
        <v>50</v>
      </c>
      <c r="H54" s="35">
        <f>AVERAGE(E31,E39,E46,E53)</f>
        <v>61.677499999999995</v>
      </c>
    </row>
    <row r="55" spans="1:8" x14ac:dyDescent="0.2">
      <c r="A55" s="21" t="s">
        <v>51</v>
      </c>
      <c r="H55" s="35">
        <f>(E10+E17+E21+E31+E39+E46+E53)/7</f>
        <v>63.375714285714288</v>
      </c>
    </row>
  </sheetData>
  <customSheetViews>
    <customSheetView guid="{607E02A0-4E1F-11D3-B8E1-C9E4BA9CF52D}" scale="75" showPageBreaks="1" printArea="1" showRuler="0">
      <selection activeCell="N43" sqref="N43"/>
      <pageMargins left="0.75" right="0.75" top="1" bottom="1" header="0.5" footer="0.5"/>
      <pageSetup paperSize="9" orientation="portrait" horizontalDpi="0" verticalDpi="0" r:id="rId1"/>
      <headerFooter alignWithMargins="0">
        <oddHeader>&amp;A</oddHeader>
        <oddFooter>Page &amp;P</oddFooter>
      </headerFooter>
    </customSheetView>
    <customSheetView guid="{1DCA0EE0-E317-11D2-B8E0-D646A797BF38}" scale="75" showPageBreaks="1" showRuler="0" topLeftCell="A28">
      <selection activeCell="K48" sqref="K48"/>
      <pageMargins left="0.75" right="0.75" top="1" bottom="1" header="0.5" footer="0.5"/>
      <pageSetup paperSize="9"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pageSetup paperSize="9" orientation="portrait" horizontalDpi="0" verticalDpi="0" r:id="rId3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07E02A0-4E1F-11D3-B8E1-C9E4BA9CF52D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1DCA0EE0-E317-11D2-B8E0-D646A797BF3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9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Grades, Marks</vt:lpstr>
      <vt:lpstr>Details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Details!Print_Area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DipCom (Auckland)</dc:title>
  <dc:creator>Kas IKEDA</dc:creator>
  <cp:lastModifiedBy>Lily</cp:lastModifiedBy>
  <cp:lastPrinted>2000-09-07T17:25:00Z</cp:lastPrinted>
  <dcterms:created xsi:type="dcterms:W3CDTF">1996-10-25T14:39:44Z</dcterms:created>
  <dcterms:modified xsi:type="dcterms:W3CDTF">2018-01-02T03:30:39Z</dcterms:modified>
</cp:coreProperties>
</file>